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olorwise Qty" sheetId="1" r:id="rId1"/>
    <sheet name="Spec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I15" i="2" l="1"/>
  <c r="F6" i="2"/>
  <c r="F5" i="2"/>
  <c r="I19" i="1"/>
  <c r="K19" i="1" s="1"/>
  <c r="I18" i="1"/>
  <c r="K18" i="1"/>
  <c r="G17" i="1"/>
  <c r="F17" i="1"/>
  <c r="E17" i="1"/>
  <c r="D17" i="1"/>
  <c r="I17" i="1"/>
  <c r="K17" i="1" s="1"/>
  <c r="I16" i="1"/>
  <c r="K16" i="1"/>
</calcChain>
</file>

<file path=xl/sharedStrings.xml><?xml version="1.0" encoding="utf-8"?>
<sst xmlns="http://schemas.openxmlformats.org/spreadsheetml/2006/main" count="89" uniqueCount="77">
  <si>
    <t>MENS LONG SLEEVES SHIRTS</t>
  </si>
  <si>
    <t>Fabric:</t>
  </si>
  <si>
    <t xml:space="preserve">60% Cotton / 40% Polyester Jersey 140 GSM </t>
  </si>
  <si>
    <t>SAND</t>
  </si>
  <si>
    <t>WHEAT</t>
  </si>
  <si>
    <t>BLACK</t>
  </si>
  <si>
    <t>WHITE</t>
  </si>
  <si>
    <t>Style</t>
  </si>
  <si>
    <t>Color</t>
  </si>
  <si>
    <t>S</t>
  </si>
  <si>
    <t>M</t>
  </si>
  <si>
    <t>L</t>
  </si>
  <si>
    <t>XL</t>
  </si>
  <si>
    <t>2XL</t>
  </si>
  <si>
    <t>TOTAL QUANTITY</t>
  </si>
  <si>
    <t>QUANTITY PER CARTON</t>
  </si>
  <si>
    <t>TOTAL CARTONS</t>
  </si>
  <si>
    <t>Sand</t>
  </si>
  <si>
    <t>401/405</t>
  </si>
  <si>
    <t>Wheat</t>
  </si>
  <si>
    <t>Black</t>
  </si>
  <si>
    <t>White</t>
  </si>
  <si>
    <t>Packing:</t>
  </si>
  <si>
    <t>12 Piece per Blister, 4 Blister in a carton, Solid Color / Solid Size 48 pieces per Carton</t>
  </si>
  <si>
    <t>SPECS FOR LONG SLEEVE CREW NECK</t>
  </si>
  <si>
    <t>DEVELOPMENT</t>
  </si>
  <si>
    <t>MEASUREMENTS PAGE</t>
  </si>
  <si>
    <t>CUSTOMER</t>
  </si>
  <si>
    <t>MENS'S</t>
  </si>
  <si>
    <t>DESCRIPTION</t>
  </si>
  <si>
    <t>CREATED DATE</t>
  </si>
  <si>
    <t>STYLE #</t>
  </si>
  <si>
    <t>M 1375</t>
  </si>
  <si>
    <t>DESIGNER</t>
  </si>
  <si>
    <t>SPECS CREATED BY</t>
  </si>
  <si>
    <t>BRAND</t>
  </si>
  <si>
    <t>TECH DESIGNER</t>
  </si>
  <si>
    <t>LABEL</t>
  </si>
  <si>
    <t>DATE CREATED</t>
  </si>
  <si>
    <t>GARMENTS SPECIFICATION ( ALL SPECS ARE IN INSCHESUNLESS SPECHIFIED OTHERWISE)</t>
  </si>
  <si>
    <t>SIZE</t>
  </si>
  <si>
    <t>POM</t>
  </si>
  <si>
    <t>TOL</t>
  </si>
  <si>
    <t>3XL</t>
  </si>
  <si>
    <t>A</t>
  </si>
  <si>
    <t>CHEST 1" BELOW ARM HOLE</t>
  </si>
  <si>
    <t>B</t>
  </si>
  <si>
    <t xml:space="preserve">BOTTOM SWEEP </t>
  </si>
  <si>
    <t>C</t>
  </si>
  <si>
    <t>BODY LENGTH (HPS)</t>
  </si>
  <si>
    <t>D</t>
  </si>
  <si>
    <t>ACROSS SHOULDER</t>
  </si>
  <si>
    <t>E</t>
  </si>
  <si>
    <t>NECK WIDTH (SEAM TO SEAM)</t>
  </si>
  <si>
    <t>F</t>
  </si>
  <si>
    <t>FRONT NECK DROP (HPS)</t>
  </si>
  <si>
    <t>G</t>
  </si>
  <si>
    <t>BACK NECK DROP (HPS)</t>
  </si>
  <si>
    <t>H</t>
  </si>
  <si>
    <t>NECK RIB HEIGHT</t>
  </si>
  <si>
    <t>I</t>
  </si>
  <si>
    <t>ARM HOLE STRAIGHT</t>
  </si>
  <si>
    <t>J</t>
  </si>
  <si>
    <t>SLEEVE LENGTH FROM SHOULDER INCL CUFF</t>
  </si>
  <si>
    <t>K</t>
  </si>
  <si>
    <t>CUFF OPENING</t>
  </si>
  <si>
    <t xml:space="preserve">CUFF HEIGHT </t>
  </si>
  <si>
    <t>NECK TAPE WIDTH</t>
  </si>
  <si>
    <t>NILL</t>
  </si>
  <si>
    <t>N</t>
  </si>
  <si>
    <t>BOTTOM HEM HEIGHT</t>
  </si>
  <si>
    <t>O</t>
  </si>
  <si>
    <t>SHOULDER SLOPE</t>
  </si>
  <si>
    <t>COTTON HERITAGE</t>
  </si>
  <si>
    <t>Label:</t>
  </si>
  <si>
    <t>Tafetta Label</t>
  </si>
  <si>
    <t>COTTON HEITAGE (M20)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</si>
</sst>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b/>
      <sz val="16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48"/>
      <name val="Calibri"/>
      <family val="2"/>
    </font>
    <font>
      <i/>
      <sz val="10"/>
      <color indexed="8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14" fontId="8" fillId="0" borderId="1" xfId="0" applyNumberFormat="1" applyFont="1" applyBorder="1" applyAlignment="1">
      <alignment horizontal="left"/>
    </xf>
    <xf numFmtId="14" fontId="8" fillId="2" borderId="1" xfId="0" applyNumberFormat="1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center" vertical="top"/>
    </xf>
    <xf numFmtId="14" fontId="6" fillId="2" borderId="1" xfId="0" applyNumberFormat="1" applyFont="1" applyFill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3" fontId="11" fillId="2" borderId="1" xfId="0" applyNumberFormat="1" applyFont="1" applyFill="1" applyBorder="1" applyAlignment="1">
      <alignment horizontal="center"/>
    </xf>
    <xf numFmtId="13" fontId="11" fillId="0" borderId="1" xfId="0" applyNumberFormat="1" applyFont="1" applyBorder="1" applyAlignment="1">
      <alignment horizontal="center"/>
    </xf>
    <xf numFmtId="13" fontId="12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3" fontId="7" fillId="2" borderId="1" xfId="0" applyNumberFormat="1" applyFont="1" applyFill="1" applyBorder="1" applyAlignment="1">
      <alignment horizontal="center"/>
    </xf>
    <xf numFmtId="13" fontId="7" fillId="3" borderId="1" xfId="0" applyNumberFormat="1" applyFont="1" applyFill="1" applyBorder="1" applyAlignment="1">
      <alignment horizontal="center"/>
    </xf>
    <xf numFmtId="13" fontId="6" fillId="2" borderId="1" xfId="0" applyNumberFormat="1" applyFont="1" applyFill="1" applyBorder="1" applyAlignment="1">
      <alignment horizontal="center"/>
    </xf>
    <xf numFmtId="13" fontId="7" fillId="0" borderId="1" xfId="0" applyNumberFormat="1" applyFont="1" applyBorder="1" applyAlignment="1">
      <alignment horizontal="center"/>
    </xf>
    <xf numFmtId="0" fontId="0" fillId="2" borderId="0" xfId="0" applyFill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" fontId="11" fillId="2" borderId="1" xfId="0" applyNumberFormat="1" applyFont="1" applyFill="1" applyBorder="1" applyAlignment="1">
      <alignment horizontal="center" vertical="center"/>
    </xf>
    <xf numFmtId="13" fontId="10" fillId="2" borderId="1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15" fontId="7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180975</xdr:rowOff>
    </xdr:from>
    <xdr:to>
      <xdr:col>4</xdr:col>
      <xdr:colOff>0</xdr:colOff>
      <xdr:row>12</xdr:row>
      <xdr:rowOff>9525</xdr:rowOff>
    </xdr:to>
    <xdr:pic>
      <xdr:nvPicPr>
        <xdr:cNvPr id="2049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1181100"/>
          <a:ext cx="12001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6</xdr:col>
      <xdr:colOff>0</xdr:colOff>
      <xdr:row>12</xdr:row>
      <xdr:rowOff>19050</xdr:rowOff>
    </xdr:to>
    <xdr:pic>
      <xdr:nvPicPr>
        <xdr:cNvPr id="2050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38400" y="1190625"/>
          <a:ext cx="12192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6</xdr:row>
      <xdr:rowOff>19050</xdr:rowOff>
    </xdr:from>
    <xdr:to>
      <xdr:col>7</xdr:col>
      <xdr:colOff>590550</xdr:colOff>
      <xdr:row>12</xdr:row>
      <xdr:rowOff>19050</xdr:rowOff>
    </xdr:to>
    <xdr:pic>
      <xdr:nvPicPr>
        <xdr:cNvPr id="2051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76650" y="1209675"/>
          <a:ext cx="1181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6</xdr:row>
      <xdr:rowOff>9525</xdr:rowOff>
    </xdr:from>
    <xdr:to>
      <xdr:col>9</xdr:col>
      <xdr:colOff>581025</xdr:colOff>
      <xdr:row>12</xdr:row>
      <xdr:rowOff>28575</xdr:rowOff>
    </xdr:to>
    <xdr:pic>
      <xdr:nvPicPr>
        <xdr:cNvPr id="2052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95850" y="1200150"/>
          <a:ext cx="12858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t%20work\2184\66-126\updated%20spec\JRS66-126-%20Basic%20Popover%20Crew%20final%20specs%207%20se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 PACK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3"/>
  <sheetViews>
    <sheetView tabSelected="1" topLeftCell="A2" workbookViewId="0">
      <selection activeCell="N22" sqref="N22"/>
    </sheetView>
  </sheetViews>
  <sheetFormatPr defaultRowHeight="15" x14ac:dyDescent="0.25"/>
  <cols>
    <col min="9" max="9" width="10.85546875" customWidth="1"/>
    <col min="10" max="10" width="9.5703125" customWidth="1"/>
  </cols>
  <sheetData>
    <row r="2" spans="1:13" ht="18.75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5" spans="1:13" x14ac:dyDescent="0.25">
      <c r="C5" s="37" t="s">
        <v>3</v>
      </c>
      <c r="D5" s="37"/>
      <c r="E5" s="37" t="s">
        <v>4</v>
      </c>
      <c r="F5" s="37"/>
      <c r="G5" s="37" t="s">
        <v>5</v>
      </c>
      <c r="H5" s="37"/>
      <c r="I5" s="37" t="s">
        <v>6</v>
      </c>
      <c r="J5" s="37"/>
    </row>
    <row r="6" spans="1:13" x14ac:dyDescent="0.25">
      <c r="J6" s="1"/>
    </row>
    <row r="7" spans="1:13" x14ac:dyDescent="0.25">
      <c r="L7" s="2"/>
    </row>
    <row r="8" spans="1:13" x14ac:dyDescent="0.25">
      <c r="B8" s="3"/>
      <c r="C8" s="3"/>
      <c r="D8" s="3"/>
      <c r="E8" s="3"/>
      <c r="F8" s="3"/>
      <c r="G8" s="3"/>
      <c r="H8" s="3"/>
      <c r="I8" s="3"/>
      <c r="J8" s="3"/>
      <c r="L8" s="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L9" s="2"/>
    </row>
    <row r="10" spans="1:13" x14ac:dyDescent="0.25">
      <c r="E10" s="4"/>
      <c r="F10" s="4"/>
      <c r="G10" s="4"/>
      <c r="H10" s="4"/>
      <c r="I10" s="4"/>
      <c r="J10" s="4"/>
      <c r="L10" s="4"/>
    </row>
    <row r="11" spans="1:13" x14ac:dyDescent="0.25">
      <c r="E11" s="3"/>
      <c r="F11" s="3"/>
      <c r="G11" s="3"/>
      <c r="H11" s="3"/>
      <c r="I11" s="3"/>
      <c r="J11" s="3"/>
      <c r="L11" s="3"/>
    </row>
    <row r="12" spans="1:13" x14ac:dyDescent="0.25">
      <c r="L12" s="3"/>
    </row>
    <row r="13" spans="1:13" x14ac:dyDescent="0.25">
      <c r="L13" s="3"/>
    </row>
    <row r="14" spans="1:13" x14ac:dyDescent="0.25">
      <c r="L14" s="2"/>
    </row>
    <row r="15" spans="1:13" ht="45" x14ac:dyDescent="0.25">
      <c r="B15" s="5" t="s">
        <v>7</v>
      </c>
      <c r="C15" s="5" t="s">
        <v>8</v>
      </c>
      <c r="D15" s="5" t="s">
        <v>9</v>
      </c>
      <c r="E15" s="5" t="s">
        <v>10</v>
      </c>
      <c r="F15" s="5" t="s">
        <v>11</v>
      </c>
      <c r="G15" s="5" t="s">
        <v>12</v>
      </c>
      <c r="H15" s="5" t="s">
        <v>13</v>
      </c>
      <c r="I15" s="6" t="s">
        <v>14</v>
      </c>
      <c r="J15" s="6" t="s">
        <v>15</v>
      </c>
      <c r="K15" s="6" t="s">
        <v>16</v>
      </c>
      <c r="L15" s="4"/>
    </row>
    <row r="16" spans="1:13" x14ac:dyDescent="0.25">
      <c r="B16" s="2">
        <v>401</v>
      </c>
      <c r="C16" s="2" t="s">
        <v>17</v>
      </c>
      <c r="D16" s="2">
        <v>1440</v>
      </c>
      <c r="E16" s="2">
        <v>3024</v>
      </c>
      <c r="F16" s="2">
        <v>3624</v>
      </c>
      <c r="G16" s="2">
        <v>1848</v>
      </c>
      <c r="H16" s="2">
        <v>0</v>
      </c>
      <c r="I16" s="2">
        <f>SUM(D16:H16)</f>
        <v>9936</v>
      </c>
      <c r="J16" s="1">
        <v>48</v>
      </c>
      <c r="K16" s="2">
        <f>$I16/$J16</f>
        <v>207</v>
      </c>
      <c r="L16" s="3"/>
    </row>
    <row r="17" spans="2:16" x14ac:dyDescent="0.25">
      <c r="B17" s="2" t="s">
        <v>18</v>
      </c>
      <c r="C17" s="2" t="s">
        <v>19</v>
      </c>
      <c r="D17" s="2">
        <f>720+1200</f>
        <v>1920</v>
      </c>
      <c r="E17" s="2">
        <f>1152+1968</f>
        <v>3120</v>
      </c>
      <c r="F17" s="2">
        <f>1248+2160</f>
        <v>3408</v>
      </c>
      <c r="G17" s="2">
        <f>624+1104</f>
        <v>1728</v>
      </c>
      <c r="H17" s="2">
        <v>1296</v>
      </c>
      <c r="I17" s="2">
        <f>SUM(D17:H17)</f>
        <v>11472</v>
      </c>
      <c r="J17" s="1">
        <v>48</v>
      </c>
      <c r="K17" s="2">
        <f>$I17/$J17</f>
        <v>239</v>
      </c>
    </row>
    <row r="18" spans="2:16" x14ac:dyDescent="0.25">
      <c r="B18" s="2" t="s">
        <v>18</v>
      </c>
      <c r="C18" s="2" t="s">
        <v>20</v>
      </c>
      <c r="D18" s="2">
        <v>1824</v>
      </c>
      <c r="E18" s="2">
        <v>3648</v>
      </c>
      <c r="F18" s="2">
        <v>3648</v>
      </c>
      <c r="G18" s="2">
        <v>1824</v>
      </c>
      <c r="H18" s="2">
        <v>1824</v>
      </c>
      <c r="I18" s="2">
        <f>SUM(D18:H18)</f>
        <v>12768</v>
      </c>
      <c r="J18" s="1">
        <v>48</v>
      </c>
      <c r="K18" s="2">
        <f>$I18/$J18</f>
        <v>266</v>
      </c>
    </row>
    <row r="19" spans="2:16" x14ac:dyDescent="0.25">
      <c r="B19" s="2" t="s">
        <v>18</v>
      </c>
      <c r="C19" s="2" t="s">
        <v>21</v>
      </c>
      <c r="D19" s="1">
        <v>1056</v>
      </c>
      <c r="E19" s="1">
        <v>2208</v>
      </c>
      <c r="F19" s="1">
        <v>2172</v>
      </c>
      <c r="G19" s="1">
        <v>984</v>
      </c>
      <c r="H19" s="1">
        <v>1068</v>
      </c>
      <c r="I19" s="2">
        <f>SUM(D19:H19)</f>
        <v>7488</v>
      </c>
      <c r="J19" s="1">
        <v>48</v>
      </c>
      <c r="K19" s="2">
        <f>$I19/$J19</f>
        <v>156</v>
      </c>
      <c r="L19" s="2"/>
    </row>
    <row r="20" spans="2:16" x14ac:dyDescent="0.25">
      <c r="E20" s="4"/>
      <c r="F20" s="4"/>
      <c r="G20" s="4"/>
      <c r="H20" s="4"/>
      <c r="I20" s="4"/>
      <c r="J20" s="4"/>
      <c r="L20" s="4"/>
      <c r="P20">
        <v>0</v>
      </c>
    </row>
    <row r="21" spans="2:16" x14ac:dyDescent="0.25">
      <c r="B21" t="s">
        <v>1</v>
      </c>
      <c r="C21" t="s">
        <v>2</v>
      </c>
      <c r="F21" s="2"/>
      <c r="G21" s="2"/>
      <c r="H21" s="2"/>
      <c r="I21" s="2"/>
      <c r="J21" s="2"/>
      <c r="K21" s="2"/>
    </row>
    <row r="22" spans="2:16" x14ac:dyDescent="0.25">
      <c r="B22" s="7" t="s">
        <v>74</v>
      </c>
      <c r="C22" s="7" t="s">
        <v>75</v>
      </c>
    </row>
    <row r="23" spans="2:16" x14ac:dyDescent="0.25">
      <c r="B23" s="7" t="s">
        <v>22</v>
      </c>
      <c r="C23" s="7" t="s">
        <v>23</v>
      </c>
      <c r="E23" s="3"/>
      <c r="F23" s="3"/>
      <c r="G23" s="3"/>
      <c r="H23" s="3"/>
      <c r="I23" s="3"/>
      <c r="J23" s="3"/>
    </row>
  </sheetData>
  <mergeCells count="5">
    <mergeCell ref="A2:M2"/>
    <mergeCell ref="C5:D5"/>
    <mergeCell ref="E5:F5"/>
    <mergeCell ref="G5:H5"/>
    <mergeCell ref="I5:J5"/>
  </mergeCells>
  <phoneticPr fontId="0" type="noConversion"/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K12" sqref="K12"/>
    </sheetView>
  </sheetViews>
  <sheetFormatPr defaultRowHeight="15" x14ac:dyDescent="0.25"/>
  <cols>
    <col min="5" max="5" width="21.5703125" customWidth="1"/>
    <col min="6" max="6" width="11.7109375" bestFit="1" customWidth="1"/>
    <col min="7" max="7" width="13.7109375" bestFit="1" customWidth="1"/>
    <col min="9" max="9" width="13.85546875" style="29" bestFit="1" customWidth="1"/>
    <col min="10" max="10" width="8.85546875" style="29" customWidth="1"/>
    <col min="11" max="11" width="13.7109375" bestFit="1" customWidth="1"/>
    <col min="13" max="13" width="13.7109375" bestFit="1" customWidth="1"/>
    <col min="15" max="15" width="13.7109375" bestFit="1" customWidth="1"/>
    <col min="17" max="17" width="13.7109375" bestFit="1" customWidth="1"/>
  </cols>
  <sheetData>
    <row r="1" spans="1:17" ht="21" x14ac:dyDescent="0.35">
      <c r="A1" s="45" t="s">
        <v>24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x14ac:dyDescent="0.25">
      <c r="A2" s="46" t="s">
        <v>25</v>
      </c>
      <c r="B2" s="46"/>
      <c r="C2" s="46"/>
      <c r="D2" s="46"/>
      <c r="E2" s="47" t="s">
        <v>26</v>
      </c>
      <c r="F2" s="47"/>
      <c r="G2" s="47"/>
      <c r="H2" s="47"/>
      <c r="I2" s="47"/>
      <c r="J2" s="47"/>
      <c r="K2" s="47"/>
      <c r="L2" s="30"/>
      <c r="M2" s="48"/>
      <c r="N2" s="48"/>
      <c r="O2" s="48"/>
      <c r="P2" s="48"/>
      <c r="Q2" s="48"/>
    </row>
    <row r="3" spans="1:17" x14ac:dyDescent="0.25">
      <c r="A3" s="39" t="s">
        <v>27</v>
      </c>
      <c r="B3" s="39"/>
      <c r="C3" s="42" t="s">
        <v>28</v>
      </c>
      <c r="D3" s="42"/>
      <c r="E3" s="10" t="s">
        <v>29</v>
      </c>
      <c r="F3" s="42" t="s">
        <v>30</v>
      </c>
      <c r="G3" s="42"/>
      <c r="H3" s="42"/>
      <c r="I3" s="42"/>
      <c r="J3" s="9"/>
      <c r="K3" s="44"/>
      <c r="L3" s="44"/>
      <c r="M3" s="44"/>
      <c r="N3" s="44"/>
      <c r="O3" s="44"/>
      <c r="P3" s="44"/>
      <c r="Q3" s="44"/>
    </row>
    <row r="4" spans="1:17" x14ac:dyDescent="0.25">
      <c r="A4" s="39" t="s">
        <v>31</v>
      </c>
      <c r="B4" s="39"/>
      <c r="C4" s="42" t="s">
        <v>32</v>
      </c>
      <c r="D4" s="42"/>
      <c r="E4" s="10" t="s">
        <v>33</v>
      </c>
      <c r="F4" s="42" t="s">
        <v>34</v>
      </c>
      <c r="G4" s="42"/>
      <c r="H4" s="42"/>
      <c r="I4" s="42"/>
      <c r="J4" s="9"/>
      <c r="K4" s="39"/>
      <c r="L4" s="39"/>
      <c r="M4" s="39"/>
      <c r="N4" s="39"/>
      <c r="O4" s="39"/>
      <c r="P4" s="39"/>
      <c r="Q4" s="39"/>
    </row>
    <row r="5" spans="1:17" x14ac:dyDescent="0.25">
      <c r="A5" s="39" t="s">
        <v>35</v>
      </c>
      <c r="B5" s="39"/>
      <c r="C5" s="42" t="s">
        <v>73</v>
      </c>
      <c r="D5" s="42"/>
      <c r="E5" s="10" t="s">
        <v>36</v>
      </c>
      <c r="F5" s="42" t="e">
        <f>'[1]TECH PACK '!#REF!</f>
        <v>#REF!</v>
      </c>
      <c r="G5" s="42"/>
      <c r="H5" s="42"/>
      <c r="I5" s="42"/>
      <c r="J5" s="9"/>
      <c r="K5" s="39"/>
      <c r="L5" s="39"/>
      <c r="M5" s="39"/>
      <c r="N5" s="39"/>
      <c r="O5" s="39"/>
      <c r="P5" s="39"/>
      <c r="Q5" s="39"/>
    </row>
    <row r="6" spans="1:17" x14ac:dyDescent="0.25">
      <c r="A6" s="39" t="s">
        <v>37</v>
      </c>
      <c r="B6" s="39"/>
      <c r="C6" s="42" t="s">
        <v>76</v>
      </c>
      <c r="D6" s="42"/>
      <c r="E6" s="10" t="s">
        <v>38</v>
      </c>
      <c r="F6" s="43" t="e">
        <f>'[1]TECH PACK '!#REF!</f>
        <v>#REF!</v>
      </c>
      <c r="G6" s="43"/>
      <c r="H6" s="43"/>
      <c r="I6" s="43"/>
      <c r="J6" s="11"/>
      <c r="K6" s="40"/>
      <c r="L6" s="40"/>
      <c r="M6" s="40"/>
      <c r="N6" s="40"/>
      <c r="O6" s="40"/>
      <c r="P6" s="40"/>
      <c r="Q6" s="40"/>
    </row>
    <row r="7" spans="1:17" x14ac:dyDescent="0.25">
      <c r="A7" s="8"/>
      <c r="B7" s="8"/>
      <c r="C7" s="9"/>
      <c r="D7" s="9"/>
      <c r="E7" s="10"/>
      <c r="F7" s="11"/>
      <c r="G7" s="11"/>
      <c r="H7" s="11"/>
      <c r="I7" s="12"/>
      <c r="J7" s="12"/>
      <c r="K7" s="31"/>
      <c r="L7" s="31"/>
      <c r="M7" s="11"/>
      <c r="N7" s="11"/>
      <c r="O7" s="11"/>
      <c r="P7" s="11"/>
      <c r="Q7" s="11"/>
    </row>
    <row r="8" spans="1:17" x14ac:dyDescent="0.25">
      <c r="A8" s="32" t="s">
        <v>39</v>
      </c>
      <c r="B8" s="32"/>
      <c r="C8" s="32"/>
      <c r="D8" s="32"/>
      <c r="E8" s="32"/>
      <c r="F8" s="13"/>
      <c r="G8" s="13"/>
      <c r="H8" s="13"/>
      <c r="I8" s="14" t="s">
        <v>40</v>
      </c>
      <c r="J8" s="14"/>
      <c r="K8" s="10"/>
      <c r="L8" s="10"/>
      <c r="M8" s="15"/>
      <c r="N8" s="15"/>
      <c r="O8" s="15"/>
      <c r="P8" s="15"/>
      <c r="Q8" s="11"/>
    </row>
    <row r="9" spans="1:17" x14ac:dyDescent="0.25">
      <c r="A9" s="33"/>
      <c r="B9" s="33"/>
      <c r="C9" s="33"/>
      <c r="D9" s="33"/>
      <c r="E9" s="33"/>
      <c r="F9" s="13"/>
      <c r="G9" s="13"/>
      <c r="H9" s="13"/>
      <c r="I9" s="14"/>
      <c r="J9" s="14"/>
      <c r="K9" s="10"/>
      <c r="L9" s="10"/>
      <c r="M9" s="15"/>
      <c r="N9" s="15"/>
      <c r="O9" s="15"/>
      <c r="P9" s="15"/>
      <c r="Q9" s="11"/>
    </row>
    <row r="10" spans="1:17" x14ac:dyDescent="0.25">
      <c r="A10" s="33"/>
      <c r="B10" s="33"/>
      <c r="C10" s="33"/>
      <c r="D10" s="33"/>
      <c r="E10" s="33"/>
      <c r="F10" s="13"/>
      <c r="G10" s="13"/>
      <c r="H10" s="13"/>
      <c r="I10" s="14"/>
      <c r="J10" s="14"/>
      <c r="K10" s="10"/>
      <c r="L10" s="10"/>
      <c r="M10" s="15"/>
      <c r="N10" s="15"/>
      <c r="O10" s="15"/>
      <c r="P10" s="15"/>
      <c r="Q10" s="11"/>
    </row>
    <row r="11" spans="1:17" ht="23.25" x14ac:dyDescent="0.35">
      <c r="A11" s="16" t="s">
        <v>41</v>
      </c>
      <c r="B11" s="41" t="s">
        <v>29</v>
      </c>
      <c r="C11" s="41"/>
      <c r="D11" s="41"/>
      <c r="E11" s="41"/>
      <c r="F11" s="17" t="s">
        <v>42</v>
      </c>
      <c r="G11" s="18" t="s">
        <v>9</v>
      </c>
      <c r="H11" s="18"/>
      <c r="I11" s="19" t="s">
        <v>10</v>
      </c>
      <c r="J11" s="19"/>
      <c r="K11" s="18" t="s">
        <v>11</v>
      </c>
      <c r="L11" s="18"/>
      <c r="M11" s="18" t="s">
        <v>12</v>
      </c>
      <c r="N11" s="18"/>
      <c r="O11" s="18" t="s">
        <v>13</v>
      </c>
      <c r="P11" s="18"/>
      <c r="Q11" s="18" t="s">
        <v>43</v>
      </c>
    </row>
    <row r="12" spans="1:17" ht="23.25" x14ac:dyDescent="0.35">
      <c r="A12" s="20" t="s">
        <v>44</v>
      </c>
      <c r="B12" s="38" t="s">
        <v>45</v>
      </c>
      <c r="C12" s="38"/>
      <c r="D12" s="38"/>
      <c r="E12" s="38"/>
      <c r="F12" s="34">
        <v>1</v>
      </c>
      <c r="G12" s="22">
        <v>17</v>
      </c>
      <c r="H12" s="22"/>
      <c r="I12" s="35">
        <v>19</v>
      </c>
      <c r="J12" s="35"/>
      <c r="K12" s="21">
        <v>21</v>
      </c>
      <c r="L12" s="21"/>
      <c r="M12" s="22">
        <v>23</v>
      </c>
      <c r="N12" s="22"/>
      <c r="O12" s="22">
        <v>25</v>
      </c>
      <c r="P12" s="22"/>
      <c r="Q12" s="22">
        <v>27</v>
      </c>
    </row>
    <row r="13" spans="1:17" ht="23.25" x14ac:dyDescent="0.35">
      <c r="A13" s="20" t="s">
        <v>46</v>
      </c>
      <c r="B13" s="38" t="s">
        <v>47</v>
      </c>
      <c r="C13" s="38"/>
      <c r="D13" s="38"/>
      <c r="E13" s="38"/>
      <c r="F13" s="34">
        <v>1</v>
      </c>
      <c r="G13" s="22">
        <v>17</v>
      </c>
      <c r="H13" s="22"/>
      <c r="I13" s="35">
        <v>19</v>
      </c>
      <c r="J13" s="35"/>
      <c r="K13" s="21">
        <v>21</v>
      </c>
      <c r="L13" s="21"/>
      <c r="M13" s="22">
        <v>23</v>
      </c>
      <c r="N13" s="22"/>
      <c r="O13" s="22">
        <v>25</v>
      </c>
      <c r="P13" s="22"/>
      <c r="Q13" s="22">
        <v>27</v>
      </c>
    </row>
    <row r="14" spans="1:17" ht="23.25" x14ac:dyDescent="0.35">
      <c r="A14" s="20" t="s">
        <v>48</v>
      </c>
      <c r="B14" s="38" t="s">
        <v>49</v>
      </c>
      <c r="C14" s="38"/>
      <c r="D14" s="38"/>
      <c r="E14" s="38"/>
      <c r="F14" s="34">
        <v>1</v>
      </c>
      <c r="G14" s="21">
        <v>28</v>
      </c>
      <c r="H14" s="21"/>
      <c r="I14" s="35">
        <v>29</v>
      </c>
      <c r="J14" s="35"/>
      <c r="K14" s="21">
        <v>30</v>
      </c>
      <c r="L14" s="21"/>
      <c r="M14" s="22">
        <v>31</v>
      </c>
      <c r="N14" s="22"/>
      <c r="O14" s="22">
        <v>32</v>
      </c>
      <c r="P14" s="22"/>
      <c r="Q14" s="22">
        <v>33</v>
      </c>
    </row>
    <row r="15" spans="1:17" ht="23.25" x14ac:dyDescent="0.35">
      <c r="A15" s="20" t="s">
        <v>50</v>
      </c>
      <c r="B15" s="38" t="s">
        <v>51</v>
      </c>
      <c r="C15" s="38"/>
      <c r="D15" s="38"/>
      <c r="E15" s="38"/>
      <c r="F15" s="21">
        <v>0.5</v>
      </c>
      <c r="G15" s="23">
        <v>16</v>
      </c>
      <c r="H15" s="23"/>
      <c r="I15" s="35">
        <f>+G15+2</f>
        <v>18</v>
      </c>
      <c r="J15" s="35"/>
      <c r="K15" s="21">
        <v>20</v>
      </c>
      <c r="L15" s="21"/>
      <c r="M15" s="22">
        <v>22</v>
      </c>
      <c r="N15" s="22"/>
      <c r="O15" s="22">
        <v>24</v>
      </c>
      <c r="P15" s="22"/>
      <c r="Q15" s="22">
        <v>26</v>
      </c>
    </row>
    <row r="16" spans="1:17" ht="23.25" x14ac:dyDescent="0.35">
      <c r="A16" s="20" t="s">
        <v>52</v>
      </c>
      <c r="B16" s="38" t="s">
        <v>53</v>
      </c>
      <c r="C16" s="38"/>
      <c r="D16" s="38"/>
      <c r="E16" s="38"/>
      <c r="F16" s="21">
        <v>0.25</v>
      </c>
      <c r="G16" s="21">
        <v>7.5</v>
      </c>
      <c r="H16" s="21"/>
      <c r="I16" s="21">
        <v>7.75</v>
      </c>
      <c r="J16" s="21"/>
      <c r="K16" s="21">
        <v>8</v>
      </c>
      <c r="L16" s="21"/>
      <c r="M16" s="22">
        <v>8.25</v>
      </c>
      <c r="N16" s="22"/>
      <c r="O16" s="22">
        <v>8.5</v>
      </c>
      <c r="P16" s="22"/>
      <c r="Q16" s="22">
        <v>8.5</v>
      </c>
    </row>
    <row r="17" spans="1:17" ht="23.25" x14ac:dyDescent="0.35">
      <c r="A17" s="20" t="s">
        <v>54</v>
      </c>
      <c r="B17" s="38" t="s">
        <v>55</v>
      </c>
      <c r="C17" s="38"/>
      <c r="D17" s="38"/>
      <c r="E17" s="38"/>
      <c r="F17" s="21">
        <v>0.125</v>
      </c>
      <c r="G17" s="21">
        <v>3.5</v>
      </c>
      <c r="H17" s="21"/>
      <c r="I17" s="21">
        <v>3.5</v>
      </c>
      <c r="J17" s="21"/>
      <c r="K17" s="21">
        <v>3.5</v>
      </c>
      <c r="L17" s="21"/>
      <c r="M17" s="21">
        <v>3.75</v>
      </c>
      <c r="N17" s="21"/>
      <c r="O17" s="21">
        <v>3.75</v>
      </c>
      <c r="P17" s="21"/>
      <c r="Q17" s="21">
        <v>3.75</v>
      </c>
    </row>
    <row r="18" spans="1:17" ht="23.25" x14ac:dyDescent="0.35">
      <c r="A18" s="20" t="s">
        <v>56</v>
      </c>
      <c r="B18" s="38" t="s">
        <v>57</v>
      </c>
      <c r="C18" s="38"/>
      <c r="D18" s="38"/>
      <c r="E18" s="38"/>
      <c r="F18" s="21">
        <v>0.125</v>
      </c>
      <c r="G18" s="21">
        <v>0.5</v>
      </c>
      <c r="H18" s="21"/>
      <c r="I18" s="21">
        <v>0.5</v>
      </c>
      <c r="J18" s="21"/>
      <c r="K18" s="21">
        <v>0.5</v>
      </c>
      <c r="L18" s="21"/>
      <c r="M18" s="21">
        <v>0.5</v>
      </c>
      <c r="N18" s="21"/>
      <c r="O18" s="22">
        <v>0.75</v>
      </c>
      <c r="P18" s="22"/>
      <c r="Q18" s="22">
        <v>0.75</v>
      </c>
    </row>
    <row r="19" spans="1:17" ht="23.25" x14ac:dyDescent="0.35">
      <c r="A19" s="20" t="s">
        <v>58</v>
      </c>
      <c r="B19" s="38" t="s">
        <v>59</v>
      </c>
      <c r="C19" s="38"/>
      <c r="D19" s="38"/>
      <c r="E19" s="38"/>
      <c r="F19" s="21">
        <v>0.125</v>
      </c>
      <c r="G19" s="22">
        <v>0.75</v>
      </c>
      <c r="H19" s="22"/>
      <c r="I19" s="22">
        <v>0.75</v>
      </c>
      <c r="J19" s="22"/>
      <c r="K19" s="22">
        <v>0.75</v>
      </c>
      <c r="L19" s="22"/>
      <c r="M19" s="22">
        <v>0.75</v>
      </c>
      <c r="N19" s="22"/>
      <c r="O19" s="22">
        <v>0.75</v>
      </c>
      <c r="P19" s="22"/>
      <c r="Q19" s="22">
        <v>0.75</v>
      </c>
    </row>
    <row r="20" spans="1:17" ht="23.25" x14ac:dyDescent="0.35">
      <c r="A20" s="20" t="s">
        <v>60</v>
      </c>
      <c r="B20" s="38" t="s">
        <v>61</v>
      </c>
      <c r="C20" s="38"/>
      <c r="D20" s="38"/>
      <c r="E20" s="38"/>
      <c r="F20" s="21">
        <v>0.25</v>
      </c>
      <c r="G20" s="21">
        <v>9</v>
      </c>
      <c r="H20" s="21"/>
      <c r="I20" s="35">
        <v>9.5</v>
      </c>
      <c r="J20" s="35"/>
      <c r="K20" s="21">
        <v>10</v>
      </c>
      <c r="L20" s="21"/>
      <c r="M20" s="22">
        <v>10.5</v>
      </c>
      <c r="N20" s="22"/>
      <c r="O20" s="22">
        <v>11</v>
      </c>
      <c r="P20" s="22"/>
      <c r="Q20" s="22">
        <v>11.5</v>
      </c>
    </row>
    <row r="21" spans="1:17" ht="23.25" x14ac:dyDescent="0.35">
      <c r="A21" s="20" t="s">
        <v>62</v>
      </c>
      <c r="B21" s="38" t="s">
        <v>63</v>
      </c>
      <c r="C21" s="38"/>
      <c r="D21" s="38"/>
      <c r="E21" s="38"/>
      <c r="F21" s="21">
        <v>0.5</v>
      </c>
      <c r="G21" s="21">
        <v>23</v>
      </c>
      <c r="H21" s="21"/>
      <c r="I21" s="35">
        <v>24</v>
      </c>
      <c r="J21" s="35"/>
      <c r="K21" s="21">
        <v>25</v>
      </c>
      <c r="L21" s="21"/>
      <c r="M21" s="22">
        <v>26</v>
      </c>
      <c r="N21" s="22"/>
      <c r="O21" s="22">
        <v>26.5</v>
      </c>
      <c r="P21" s="22"/>
      <c r="Q21" s="22">
        <v>27.25</v>
      </c>
    </row>
    <row r="22" spans="1:17" ht="23.25" x14ac:dyDescent="0.35">
      <c r="A22" s="20" t="s">
        <v>64</v>
      </c>
      <c r="B22" s="38" t="s">
        <v>65</v>
      </c>
      <c r="C22" s="38"/>
      <c r="D22" s="38"/>
      <c r="E22" s="38"/>
      <c r="F22" s="21">
        <v>0.125</v>
      </c>
      <c r="G22" s="21">
        <v>3.5</v>
      </c>
      <c r="H22" s="21"/>
      <c r="I22" s="35">
        <v>3.5</v>
      </c>
      <c r="J22" s="35"/>
      <c r="K22" s="35">
        <v>3.5</v>
      </c>
      <c r="L22" s="35"/>
      <c r="M22" s="22">
        <v>3.75</v>
      </c>
      <c r="N22" s="22"/>
      <c r="O22" s="22">
        <v>3.75</v>
      </c>
      <c r="P22" s="22"/>
      <c r="Q22" s="22">
        <v>3.75</v>
      </c>
    </row>
    <row r="23" spans="1:17" ht="23.25" x14ac:dyDescent="0.35">
      <c r="A23" s="20" t="s">
        <v>11</v>
      </c>
      <c r="B23" s="38" t="s">
        <v>66</v>
      </c>
      <c r="C23" s="38"/>
      <c r="D23" s="38"/>
      <c r="E23" s="38"/>
      <c r="F23" s="21">
        <v>0.125</v>
      </c>
      <c r="G23" s="21">
        <v>2.25</v>
      </c>
      <c r="H23" s="21"/>
      <c r="I23" s="21">
        <v>2.25</v>
      </c>
      <c r="J23" s="21"/>
      <c r="K23" s="21">
        <v>2.25</v>
      </c>
      <c r="L23" s="21"/>
      <c r="M23" s="21">
        <v>2.25</v>
      </c>
      <c r="N23" s="21"/>
      <c r="O23" s="21">
        <v>2.25</v>
      </c>
      <c r="P23" s="21"/>
      <c r="Q23" s="21">
        <v>2.25</v>
      </c>
    </row>
    <row r="24" spans="1:17" ht="23.25" x14ac:dyDescent="0.35">
      <c r="A24" s="20" t="s">
        <v>10</v>
      </c>
      <c r="B24" s="38" t="s">
        <v>67</v>
      </c>
      <c r="C24" s="38"/>
      <c r="D24" s="38"/>
      <c r="E24" s="38"/>
      <c r="F24" s="21" t="s">
        <v>68</v>
      </c>
      <c r="G24" s="22">
        <v>0.375</v>
      </c>
      <c r="H24" s="22"/>
      <c r="I24" s="22">
        <v>0.375</v>
      </c>
      <c r="J24" s="22"/>
      <c r="K24" s="22">
        <v>0.375</v>
      </c>
      <c r="L24" s="22"/>
      <c r="M24" s="22">
        <v>0.375</v>
      </c>
      <c r="N24" s="22"/>
      <c r="O24" s="22">
        <v>0.375</v>
      </c>
      <c r="P24" s="22"/>
      <c r="Q24" s="22">
        <v>0.375</v>
      </c>
    </row>
    <row r="25" spans="1:17" ht="23.25" x14ac:dyDescent="0.35">
      <c r="A25" s="20" t="s">
        <v>69</v>
      </c>
      <c r="B25" s="38" t="s">
        <v>70</v>
      </c>
      <c r="C25" s="38"/>
      <c r="D25" s="38"/>
      <c r="E25" s="38"/>
      <c r="F25" s="21" t="s">
        <v>68</v>
      </c>
      <c r="G25" s="22">
        <v>0.75</v>
      </c>
      <c r="H25" s="22"/>
      <c r="I25" s="22">
        <v>0.75</v>
      </c>
      <c r="J25" s="22"/>
      <c r="K25" s="22">
        <v>0.75</v>
      </c>
      <c r="L25" s="22"/>
      <c r="M25" s="22">
        <v>0.75</v>
      </c>
      <c r="N25" s="22"/>
      <c r="O25" s="22">
        <v>0.75</v>
      </c>
      <c r="P25" s="22"/>
      <c r="Q25" s="22">
        <v>0.75</v>
      </c>
    </row>
    <row r="26" spans="1:17" ht="23.25" x14ac:dyDescent="0.35">
      <c r="A26" s="20" t="s">
        <v>71</v>
      </c>
      <c r="B26" s="38" t="s">
        <v>72</v>
      </c>
      <c r="C26" s="38"/>
      <c r="D26" s="38"/>
      <c r="E26" s="38"/>
      <c r="F26" s="21" t="s">
        <v>68</v>
      </c>
      <c r="G26" s="22">
        <v>1.625</v>
      </c>
      <c r="H26" s="22"/>
      <c r="I26" s="22">
        <v>1.625</v>
      </c>
      <c r="J26" s="22"/>
      <c r="K26" s="22">
        <v>1.625</v>
      </c>
      <c r="L26" s="22"/>
      <c r="M26" s="22">
        <v>1.625</v>
      </c>
      <c r="N26" s="22"/>
      <c r="O26" s="22">
        <v>1.625</v>
      </c>
      <c r="P26" s="22"/>
      <c r="Q26" s="22">
        <v>1.625</v>
      </c>
    </row>
    <row r="27" spans="1:17" x14ac:dyDescent="0.25">
      <c r="A27" s="24"/>
      <c r="B27" s="39"/>
      <c r="C27" s="39"/>
      <c r="D27" s="39"/>
      <c r="E27" s="39"/>
      <c r="F27" s="25"/>
      <c r="G27" s="26"/>
      <c r="H27" s="26"/>
      <c r="I27" s="27"/>
      <c r="J27" s="27"/>
      <c r="K27" s="25"/>
      <c r="L27" s="25"/>
      <c r="M27" s="28"/>
      <c r="N27" s="28"/>
      <c r="O27" s="28"/>
      <c r="P27" s="28"/>
      <c r="Q27" s="28"/>
    </row>
  </sheetData>
  <mergeCells count="37">
    <mergeCell ref="A3:B3"/>
    <mergeCell ref="C3:D3"/>
    <mergeCell ref="F3:I3"/>
    <mergeCell ref="K3:Q3"/>
    <mergeCell ref="A1:Q1"/>
    <mergeCell ref="A2:D2"/>
    <mergeCell ref="E2:K2"/>
    <mergeCell ref="M2:Q2"/>
    <mergeCell ref="A5:B5"/>
    <mergeCell ref="C5:D5"/>
    <mergeCell ref="F5:I5"/>
    <mergeCell ref="K5:Q5"/>
    <mergeCell ref="A4:B4"/>
    <mergeCell ref="C4:D4"/>
    <mergeCell ref="F4:I4"/>
    <mergeCell ref="K4:Q4"/>
    <mergeCell ref="K6:Q6"/>
    <mergeCell ref="B11:E11"/>
    <mergeCell ref="B12:E12"/>
    <mergeCell ref="B13:E13"/>
    <mergeCell ref="B18:E18"/>
    <mergeCell ref="A6:B6"/>
    <mergeCell ref="C6:D6"/>
    <mergeCell ref="F6:I6"/>
    <mergeCell ref="B14:E14"/>
    <mergeCell ref="B15:E15"/>
    <mergeCell ref="B27:E27"/>
    <mergeCell ref="B19:E19"/>
    <mergeCell ref="B20:E20"/>
    <mergeCell ref="B21:E21"/>
    <mergeCell ref="B22:E22"/>
    <mergeCell ref="B23:E23"/>
    <mergeCell ref="B24:E24"/>
    <mergeCell ref="B16:E16"/>
    <mergeCell ref="B17:E17"/>
    <mergeCell ref="B25:E25"/>
    <mergeCell ref="B26:E26"/>
  </mergeCells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Colorwise Qty</vt:lpstr>
      <vt:lpstr>Specs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2022-01-20T19:29:21Z</cp:lastPrinted>
  <dcterms:created xsi:type="dcterms:W3CDTF">2022-01-20T19:24:17Z</dcterms:created>
  <dcterms:modified xsi:type="dcterms:W3CDTF">2022-08-25T08:27:41Z</dcterms:modified>
</cp:coreProperties>
</file>